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alratcl\Downloads\"/>
    </mc:Choice>
  </mc:AlternateContent>
  <xr:revisionPtr revIDLastSave="0" documentId="13_ncr:1_{DBE3ABF4-4EE7-4549-9523-5A8EF712BF32}" xr6:coauthVersionLast="47" xr6:coauthVersionMax="47" xr10:uidLastSave="{00000000-0000-0000-0000-000000000000}"/>
  <bookViews>
    <workbookView xWindow="-120" yWindow="-120" windowWidth="29040" windowHeight="15840" activeTab="1" xr2:uid="{00000000-000D-0000-FFFF-FFFF00000000}"/>
  </bookViews>
  <sheets>
    <sheet name="Student Budget " sheetId="1" r:id="rId1"/>
    <sheet name="Faculty Budget" sheetId="4" r:id="rId2"/>
  </sheets>
  <definedNames>
    <definedName name="_xlnm.Print_Area" localSheetId="1">'Faculty Budget'!$A$1:$G$53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4" l="1"/>
  <c r="F37" i="4" l="1"/>
  <c r="F36" i="4"/>
  <c r="F31" i="4" l="1"/>
  <c r="F30" i="4"/>
  <c r="F28" i="4"/>
  <c r="F27" i="4"/>
  <c r="F25" i="4"/>
  <c r="F24" i="4"/>
  <c r="F22" i="4"/>
  <c r="F21" i="4"/>
  <c r="F19" i="4"/>
  <c r="F18" i="4"/>
  <c r="F16" i="4"/>
  <c r="F15" i="4"/>
  <c r="F14" i="4"/>
  <c r="F13" i="4"/>
  <c r="F11" i="4"/>
  <c r="F10" i="4"/>
  <c r="F9" i="4"/>
  <c r="F8" i="4"/>
  <c r="F6" i="4"/>
  <c r="F5" i="4"/>
  <c r="F41" i="4" l="1"/>
  <c r="F43" i="4" l="1"/>
  <c r="F48" i="4" l="1"/>
  <c r="F50" i="4"/>
  <c r="F52" i="4"/>
  <c r="F46" i="4"/>
  <c r="F47" i="4"/>
  <c r="F49" i="4"/>
  <c r="F51" i="4"/>
  <c r="F53" i="4"/>
  <c r="D33" i="1" l="1"/>
  <c r="C38" i="1" s="1"/>
  <c r="C14" i="1"/>
  <c r="C33" i="1" s="1"/>
  <c r="C37" i="1" s="1"/>
  <c r="C39" i="1" l="1"/>
  <c r="D36" i="1"/>
  <c r="C36" i="1"/>
</calcChain>
</file>

<file path=xl/sharedStrings.xml><?xml version="1.0" encoding="utf-8"?>
<sst xmlns="http://schemas.openxmlformats.org/spreadsheetml/2006/main" count="96" uniqueCount="93">
  <si>
    <t>Books</t>
  </si>
  <si>
    <t>On-Site Transportation</t>
  </si>
  <si>
    <t xml:space="preserve">Notes/Description </t>
  </si>
  <si>
    <t>Additional Meals not included in program fee</t>
  </si>
  <si>
    <t>Program Name:</t>
  </si>
  <si>
    <t>Expense</t>
  </si>
  <si>
    <t>Description</t>
  </si>
  <si>
    <t>Rate</t>
  </si>
  <si>
    <t># Days</t>
  </si>
  <si>
    <t>Total</t>
  </si>
  <si>
    <t>Notes</t>
  </si>
  <si>
    <t>Airfare - Faculty #1</t>
  </si>
  <si>
    <t>Airfare - Faculty #2</t>
  </si>
  <si>
    <t>Per Diem - City One - Faculty #1</t>
  </si>
  <si>
    <t>Per Diem - City One - Faculty #2</t>
  </si>
  <si>
    <t>Per Diem - City Two - Faculty #1</t>
  </si>
  <si>
    <t>Per Diem - City Two - Faculty #2</t>
  </si>
  <si>
    <t>Accommodations - City One - Faculty #1</t>
  </si>
  <si>
    <t>Accommodations - City One- Faculty #2</t>
  </si>
  <si>
    <t>Accommodations - City Two- Faculty #1</t>
  </si>
  <si>
    <t>Accommodations - City Two- Faculty #2</t>
  </si>
  <si>
    <t>U.S. Airport Transfer - Faculty #1</t>
  </si>
  <si>
    <t>U.S. Airport Transfer - Faculty #2</t>
  </si>
  <si>
    <t>On-Site Transportation - Faculty #1</t>
  </si>
  <si>
    <t>On-Site Transportation - Faculty #2</t>
  </si>
  <si>
    <t>Cell Phone - Faculty #1</t>
  </si>
  <si>
    <t>Cell Phone - Faculty #2</t>
  </si>
  <si>
    <t>Visa - Faculty #1</t>
  </si>
  <si>
    <t>(if applicable)</t>
  </si>
  <si>
    <t>Visa - Faculty #2</t>
  </si>
  <si>
    <t>Cultural Activities  - Faculty #1</t>
  </si>
  <si>
    <t>Cultural Activities  - Faculty #2</t>
  </si>
  <si>
    <t>Salary/Stipend - Faculty #1</t>
  </si>
  <si>
    <t>Salary/Stipend - Faculty #2</t>
  </si>
  <si>
    <t>Other</t>
  </si>
  <si>
    <t xml:space="preserve">TOTAL </t>
  </si>
  <si>
    <t xml:space="preserve">Total Faculty Reimbursable Costs </t>
  </si>
  <si>
    <t>Amount per student - 8 students</t>
  </si>
  <si>
    <t>Amount per student - 10 students</t>
  </si>
  <si>
    <t xml:space="preserve">Amount per student - 12 students </t>
  </si>
  <si>
    <t>Amount per student - 15 students</t>
  </si>
  <si>
    <t>Amount per student - 18 students</t>
  </si>
  <si>
    <t>Amount per student - 20 students</t>
  </si>
  <si>
    <t>Amount per student - 25 students</t>
  </si>
  <si>
    <t>Amount per student - 30 students</t>
  </si>
  <si>
    <t>TOTAL BUDGET</t>
  </si>
  <si>
    <r>
      <t xml:space="preserve">Additional Health Insurance abroad </t>
    </r>
    <r>
      <rPr>
        <i/>
        <sz val="11"/>
        <color theme="1"/>
        <rFont val="Arial"/>
        <family val="2"/>
      </rPr>
      <t>(if required by affiliate provider/host country)</t>
    </r>
  </si>
  <si>
    <r>
      <t xml:space="preserve">Student Fees </t>
    </r>
    <r>
      <rPr>
        <i/>
        <sz val="11"/>
        <color theme="1"/>
        <rFont val="Arial"/>
        <family val="2"/>
      </rPr>
      <t>(if required from host institution)</t>
    </r>
  </si>
  <si>
    <t>Program Date</t>
  </si>
  <si>
    <t>Country</t>
  </si>
  <si>
    <t>Faculty Director</t>
  </si>
  <si>
    <t>Faculty Co-Director</t>
  </si>
  <si>
    <t xml:space="preserve">Faculty Support </t>
  </si>
  <si>
    <t>Summary - Total Estimated Program Costs</t>
  </si>
  <si>
    <r>
      <t xml:space="preserve">Total Program Cost </t>
    </r>
    <r>
      <rPr>
        <b/>
        <sz val="12"/>
        <color rgb="FFFF0000"/>
        <rFont val="Arial"/>
        <family val="2"/>
      </rPr>
      <t>(Estimate)</t>
    </r>
  </si>
  <si>
    <t>Total  -  Estimated Program Costs</t>
  </si>
  <si>
    <r>
      <rPr>
        <b/>
        <sz val="12"/>
        <rFont val="Arial"/>
        <family val="2"/>
      </rPr>
      <t xml:space="preserve">Instructions: </t>
    </r>
    <r>
      <rPr>
        <b/>
        <sz val="11"/>
        <rFont val="Arial"/>
        <family val="2"/>
      </rPr>
      <t xml:space="preserve">
</t>
    </r>
    <r>
      <rPr>
        <sz val="11"/>
        <rFont val="Arial"/>
        <family val="2"/>
      </rPr>
      <t xml:space="preserve">The Faculty Support Budget is an estimate and based on the number of students participating in the program. All travel and other reimbursements will be as per the University’s travel policies and guidelines </t>
    </r>
    <r>
      <rPr>
        <i/>
        <sz val="11"/>
        <rFont val="Arial"/>
        <family val="2"/>
      </rPr>
      <t>http://travel.illinoisstate.edu/reimbursements/</t>
    </r>
    <r>
      <rPr>
        <b/>
        <sz val="11"/>
        <rFont val="Arial"/>
        <family val="2"/>
      </rPr>
      <t xml:space="preserve">
Airfare:</t>
    </r>
    <r>
      <rPr>
        <sz val="11"/>
        <rFont val="Arial"/>
        <family val="2"/>
      </rPr>
      <t xml:space="preserve"> Determine Airfare Cost. If there is only one faculty member going on the program leave faculty #2 lines blank. 
</t>
    </r>
    <r>
      <rPr>
        <b/>
        <sz val="11"/>
        <rFont val="Arial"/>
        <family val="2"/>
      </rPr>
      <t xml:space="preserve">Per Diem and Accommodations: </t>
    </r>
    <r>
      <rPr>
        <sz val="11"/>
        <rFont val="Arial"/>
        <family val="2"/>
      </rPr>
      <t xml:space="preserve">Determine Per Diem and Accommodations rates using. If the city you are traveling to is not on the list, use the 'other' rate. If meals are included in the program fee Per Diem will be prorated. </t>
    </r>
    <r>
      <rPr>
        <i/>
        <sz val="11"/>
        <rFont val="Arial"/>
        <family val="2"/>
      </rPr>
      <t>http://www.defensetravel.dod.mil/site/perdiemCalc.cfm</t>
    </r>
    <r>
      <rPr>
        <sz val="11"/>
        <rFont val="Arial"/>
        <family val="2"/>
      </rPr>
      <t xml:space="preserve">
</t>
    </r>
    <r>
      <rPr>
        <b/>
        <sz val="11"/>
        <rFont val="Arial"/>
        <family val="2"/>
      </rPr>
      <t xml:space="preserve">U.S. Airport Transfer: </t>
    </r>
    <r>
      <rPr>
        <sz val="11"/>
        <rFont val="Arial"/>
        <family val="2"/>
      </rPr>
      <t xml:space="preserve">In order to keep costs low for students, OISP will reimburse the amount for a round trip ticket on Peoria Charter from Normal. 
</t>
    </r>
    <r>
      <rPr>
        <b/>
        <sz val="11"/>
        <rFont val="Arial"/>
        <family val="2"/>
      </rPr>
      <t xml:space="preserve">On-Site Transportation: </t>
    </r>
    <r>
      <rPr>
        <sz val="11"/>
        <rFont val="Arial"/>
        <family val="2"/>
      </rPr>
      <t xml:space="preserve">This includes airport transfer, taxis, buses, etc.
</t>
    </r>
    <r>
      <rPr>
        <b/>
        <sz val="11"/>
        <rFont val="Arial"/>
        <family val="2"/>
      </rPr>
      <t>Cell Phone:</t>
    </r>
    <r>
      <rPr>
        <sz val="11"/>
        <rFont val="Arial"/>
        <family val="2"/>
      </rPr>
      <t xml:space="preserve"> Due to university policy, ISU cannot reimburse for cell phone purchase, but it is possible to reimburse for usage and rental.
</t>
    </r>
    <r>
      <rPr>
        <b/>
        <sz val="11"/>
        <rFont val="Arial"/>
        <family val="2"/>
      </rPr>
      <t>Visa:</t>
    </r>
    <r>
      <rPr>
        <sz val="11"/>
        <rFont val="Arial"/>
        <family val="2"/>
      </rPr>
      <t xml:space="preserve"> Not all countries will require a visa. Please check the consulate website for the country(ies) you will visit.</t>
    </r>
    <r>
      <rPr>
        <b/>
        <sz val="11"/>
        <rFont val="Arial"/>
        <family val="2"/>
      </rPr>
      <t xml:space="preserve">
Cultural Activities: </t>
    </r>
    <r>
      <rPr>
        <sz val="11"/>
        <rFont val="Arial"/>
        <family val="2"/>
      </rPr>
      <t>This includes museums, excursions, etc. Please itimize this on a separate tab</t>
    </r>
    <r>
      <rPr>
        <b/>
        <sz val="11"/>
        <rFont val="Arial"/>
        <family val="2"/>
      </rPr>
      <t xml:space="preserve">
</t>
    </r>
    <r>
      <rPr>
        <sz val="11"/>
        <rFont val="Arial"/>
        <family val="2"/>
      </rPr>
      <t xml:space="preserve">
</t>
    </r>
    <r>
      <rPr>
        <b/>
        <sz val="11"/>
        <rFont val="Arial"/>
        <family val="2"/>
      </rPr>
      <t>Faculty Salary/Stipend:</t>
    </r>
    <r>
      <rPr>
        <sz val="11"/>
        <rFont val="Arial"/>
        <family val="2"/>
      </rPr>
      <t xml:space="preserve"> This must be determined and approved by your Department Chair and the Dean of your College.</t>
    </r>
  </si>
  <si>
    <t>International Insurance - Faculty #2</t>
  </si>
  <si>
    <t>International Insurance - Faculty #1</t>
  </si>
  <si>
    <t xml:space="preserve">This is if you are using a provider/host institution </t>
  </si>
  <si>
    <t>College/Department</t>
  </si>
  <si>
    <t>Grand Total - Estimated Program Costs</t>
  </si>
  <si>
    <t>Costs Paid Directly by the Student (not billed to ISU student account)</t>
  </si>
  <si>
    <t>Costs Billed to Student's ISU Student Account</t>
  </si>
  <si>
    <t>Study Abroad Non-refundable Application Fee</t>
  </si>
  <si>
    <t xml:space="preserve">Mandatory International Health Insurance </t>
  </si>
  <si>
    <t xml:space="preserve">Round-Trip Airfare from O'Hare International Airport </t>
  </si>
  <si>
    <t>Passport</t>
  </si>
  <si>
    <r>
      <t xml:space="preserve">Housing-related costs </t>
    </r>
    <r>
      <rPr>
        <i/>
        <sz val="11"/>
        <color theme="1"/>
        <rFont val="Arial"/>
        <family val="2"/>
      </rPr>
      <t>(utilities, etc.)</t>
    </r>
  </si>
  <si>
    <t>Housing Deposit (if applicable)</t>
  </si>
  <si>
    <t>Costs Billed to Student's ISU Account</t>
  </si>
  <si>
    <r>
      <t>Exchange Program Fee (</t>
    </r>
    <r>
      <rPr>
        <i/>
        <sz val="11"/>
        <color theme="1"/>
        <rFont val="Arial"/>
        <family val="2"/>
      </rPr>
      <t>if applicable)</t>
    </r>
  </si>
  <si>
    <t xml:space="preserve">Only if program is an exchange </t>
  </si>
  <si>
    <t>Study Abroad Non-Instructional Cost: (housing, entry fees, tour fees, etc.)</t>
  </si>
  <si>
    <t>Study Abroad Instructional Cost: (tuition, academic related fees)</t>
  </si>
  <si>
    <r>
      <t xml:space="preserve">Personal Expenses: </t>
    </r>
    <r>
      <rPr>
        <i/>
        <sz val="11"/>
        <color theme="1"/>
        <rFont val="Arial"/>
        <family val="2"/>
      </rPr>
      <t>(personal ‘extras’, i.e. snacks, toiletries, laundry, etc. does not include souvenirs and travel)</t>
    </r>
  </si>
  <si>
    <t>Costs Billed To Student's ISU Account</t>
  </si>
  <si>
    <t>Costs Paid Directly by the Student  - (Not Billed to Student's ISU Account)</t>
  </si>
  <si>
    <t>Budget uses 10 student rate. Faculty support budget originates from the faculty support budget tab on this spreadsheet</t>
  </si>
  <si>
    <r>
      <t xml:space="preserve">ISU Tuition </t>
    </r>
    <r>
      <rPr>
        <i/>
        <sz val="11"/>
        <color theme="1"/>
        <rFont val="Arial"/>
        <family val="2"/>
      </rPr>
      <t>(2 hours in-state tuition, based on first year enrolled at ISU)</t>
    </r>
  </si>
  <si>
    <t xml:space="preserve">billed upon acceptance of student </t>
  </si>
  <si>
    <r>
      <t xml:space="preserve">Visa </t>
    </r>
    <r>
      <rPr>
        <i/>
        <sz val="11"/>
        <color theme="1"/>
        <rFont val="Arial"/>
        <family val="2"/>
      </rPr>
      <t>(if applicable)</t>
    </r>
  </si>
  <si>
    <r>
      <t xml:space="preserve">Program excursions </t>
    </r>
    <r>
      <rPr>
        <i/>
        <sz val="11"/>
        <color theme="1"/>
        <rFont val="Arial"/>
        <family val="2"/>
      </rPr>
      <t>(activities, entrance fees, etc.)</t>
    </r>
  </si>
  <si>
    <t>Faculty Director(s):</t>
  </si>
  <si>
    <t>This budget shows the cost per individual student based on a total number of 10 students.</t>
  </si>
  <si>
    <t>Program Name</t>
  </si>
  <si>
    <t>ISU Tuition rate information</t>
  </si>
  <si>
    <t>Cost:  0-14 days = $18.38,15-45 days = $33.41</t>
  </si>
  <si>
    <t>(OIE does not arrange/bill for airfare for students)</t>
  </si>
  <si>
    <t>Expedited Passport Fee</t>
  </si>
  <si>
    <t>Costs Paid Directly by the Student (not billed to Student's ISU Account)</t>
  </si>
  <si>
    <t>(Peoria Charter $41.00 each way )</t>
  </si>
  <si>
    <t xml:space="preserve">15% Program Contingency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</si>
</sst>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10]\ * #,##0.00_-;\-[$€-410]\ * #,##0.00_-;_-[$€-410]\ * &quot;-&quot;??_-;_-@_-"/>
  </numFmts>
  <fonts count="20" x14ac:knownFonts="1">
    <font>
      <sz val="11"/>
      <color theme="1"/>
      <name val="Calibri"/>
      <family val="2"/>
      <scheme val="minor"/>
    </font>
    <font>
      <sz val="11"/>
      <color theme="1"/>
      <name val="Calibri"/>
      <family val="2"/>
      <scheme val="minor"/>
    </font>
    <font>
      <sz val="10"/>
      <name val="Arial"/>
      <family val="2"/>
    </font>
    <font>
      <b/>
      <sz val="10"/>
      <name val="Arial"/>
      <family val="2"/>
    </font>
    <font>
      <b/>
      <sz val="11"/>
      <color theme="1"/>
      <name val="Arial"/>
      <family val="2"/>
    </font>
    <font>
      <b/>
      <sz val="11"/>
      <name val="Arial"/>
      <family val="2"/>
    </font>
    <font>
      <sz val="11"/>
      <name val="Arial"/>
      <family val="2"/>
    </font>
    <font>
      <b/>
      <sz val="12"/>
      <name val="Arial"/>
      <family val="2"/>
    </font>
    <font>
      <sz val="12"/>
      <name val="Arial"/>
      <family val="2"/>
    </font>
    <font>
      <b/>
      <sz val="12"/>
      <color theme="1"/>
      <name val="Arial"/>
      <family val="2"/>
    </font>
    <font>
      <i/>
      <sz val="11"/>
      <name val="Arial"/>
      <family val="2"/>
    </font>
    <font>
      <sz val="11"/>
      <color theme="1"/>
      <name val="Arial"/>
      <family val="2"/>
    </font>
    <font>
      <i/>
      <sz val="11"/>
      <color theme="1"/>
      <name val="Arial"/>
      <family val="2"/>
    </font>
    <font>
      <sz val="10"/>
      <color theme="1"/>
      <name val="Arial"/>
      <family val="2"/>
    </font>
    <font>
      <sz val="12"/>
      <color theme="1"/>
      <name val="Arial"/>
      <family val="2"/>
    </font>
    <font>
      <b/>
      <sz val="14"/>
      <color theme="1"/>
      <name val="Arial"/>
      <family val="2"/>
    </font>
    <font>
      <sz val="14"/>
      <color theme="1"/>
      <name val="Arial"/>
      <family val="2"/>
    </font>
    <font>
      <b/>
      <sz val="12"/>
      <color rgb="FFFF0000"/>
      <name val="Arial"/>
      <family val="2"/>
    </font>
    <font>
      <i/>
      <sz val="11"/>
      <color rgb="FFFF0000"/>
      <name val="Arial"/>
      <family val="2"/>
    </font>
    <font>
      <u/>
      <sz val="11"/>
      <color theme="10"/>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1"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style="medium">
        <color auto="1"/>
      </top>
      <bottom style="medium">
        <color auto="1"/>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diagonal/>
    </border>
    <border>
      <left/>
      <right style="thin">
        <color auto="1"/>
      </right>
      <top/>
      <bottom style="thin">
        <color indexed="64"/>
      </bottom>
      <diagonal/>
    </border>
    <border>
      <left style="thin">
        <color auto="1"/>
      </left>
      <right/>
      <top/>
      <bottom style="thin">
        <color auto="1"/>
      </bottom>
      <diagonal/>
    </border>
  </borders>
  <cellStyleXfs count="5">
    <xf numFmtId="0" fontId="0" fillId="0" borderId="0"/>
    <xf numFmtId="44" fontId="1"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cellStyleXfs>
  <cellXfs count="132">
    <xf numFmtId="0" fontId="0" fillId="0" borderId="0" xfId="0"/>
    <xf numFmtId="0" fontId="2" fillId="0" borderId="0" xfId="2" applyFont="1" applyAlignment="1">
      <alignment vertical="top"/>
    </xf>
    <xf numFmtId="0" fontId="2" fillId="0" borderId="0" xfId="2" applyFont="1" applyAlignment="1">
      <alignment horizontal="left" vertical="top"/>
    </xf>
    <xf numFmtId="0" fontId="3" fillId="0" borderId="0" xfId="2" applyFont="1" applyAlignment="1">
      <alignment horizontal="left" vertical="center"/>
    </xf>
    <xf numFmtId="16" fontId="2" fillId="0" borderId="0" xfId="2" applyNumberFormat="1" applyFont="1" applyAlignment="1">
      <alignment horizontal="left" vertical="center"/>
    </xf>
    <xf numFmtId="0" fontId="2" fillId="0" borderId="0" xfId="2" applyFont="1" applyAlignment="1">
      <alignment horizontal="left" vertical="center"/>
    </xf>
    <xf numFmtId="14" fontId="2" fillId="0" borderId="0" xfId="2" applyNumberFormat="1" applyFont="1" applyAlignment="1">
      <alignment vertical="center"/>
    </xf>
    <xf numFmtId="0" fontId="3" fillId="0" borderId="0" xfId="2" applyFont="1" applyBorder="1" applyAlignment="1">
      <alignment horizontal="left" vertical="center" wrapText="1"/>
    </xf>
    <xf numFmtId="0" fontId="7" fillId="0" borderId="0" xfId="2" applyFont="1" applyAlignment="1">
      <alignment horizontal="left" vertical="center"/>
    </xf>
    <xf numFmtId="0" fontId="2" fillId="0" borderId="0" xfId="2" applyFont="1" applyAlignment="1">
      <alignment vertical="center"/>
    </xf>
    <xf numFmtId="0" fontId="6" fillId="0" borderId="0" xfId="2" applyFont="1" applyAlignment="1">
      <alignment horizontal="left" vertical="top" wrapText="1"/>
    </xf>
    <xf numFmtId="0" fontId="9" fillId="3" borderId="1" xfId="3" applyFont="1" applyFill="1" applyBorder="1" applyAlignment="1">
      <alignment horizontal="left" vertical="center" wrapText="1"/>
    </xf>
    <xf numFmtId="44" fontId="9" fillId="3" borderId="1" xfId="3" applyNumberFormat="1" applyFont="1" applyFill="1" applyBorder="1" applyAlignment="1">
      <alignment horizontal="center" vertical="center" wrapText="1"/>
    </xf>
    <xf numFmtId="0" fontId="9" fillId="3" borderId="1" xfId="3" applyFont="1" applyFill="1" applyBorder="1" applyAlignment="1">
      <alignment horizontal="center" vertical="center" wrapText="1"/>
    </xf>
    <xf numFmtId="0" fontId="11" fillId="0" borderId="1" xfId="3" applyFont="1" applyBorder="1" applyAlignment="1">
      <alignment horizontal="left" vertical="center" wrapText="1"/>
    </xf>
    <xf numFmtId="44" fontId="11" fillId="0" borderId="1" xfId="3" applyNumberFormat="1" applyFont="1" applyBorder="1" applyAlignment="1">
      <alignment horizontal="center" vertical="center" wrapText="1"/>
    </xf>
    <xf numFmtId="0" fontId="12" fillId="0" borderId="1" xfId="3" applyFont="1" applyBorder="1" applyAlignment="1">
      <alignment horizontal="left" vertical="center" wrapText="1"/>
    </xf>
    <xf numFmtId="164" fontId="11" fillId="0" borderId="1" xfId="3" applyNumberFormat="1" applyFont="1" applyBorder="1" applyAlignment="1">
      <alignment horizontal="left" vertical="center" wrapText="1"/>
    </xf>
    <xf numFmtId="0" fontId="12" fillId="0" borderId="1" xfId="3" applyFont="1" applyBorder="1" applyAlignment="1">
      <alignment horizontal="left" vertical="center"/>
    </xf>
    <xf numFmtId="0" fontId="11" fillId="0" borderId="1" xfId="3" applyFont="1" applyBorder="1" applyAlignment="1">
      <alignment horizontal="left" vertical="center"/>
    </xf>
    <xf numFmtId="0" fontId="4" fillId="0" borderId="0" xfId="3" applyFont="1" applyBorder="1" applyAlignment="1">
      <alignment horizontal="left" vertical="center"/>
    </xf>
    <xf numFmtId="0" fontId="11" fillId="0" borderId="0" xfId="3" applyFont="1" applyAlignment="1">
      <alignment horizontal="left" vertical="center"/>
    </xf>
    <xf numFmtId="0" fontId="11" fillId="0" borderId="0" xfId="3" applyFont="1" applyAlignment="1">
      <alignment vertical="center"/>
    </xf>
    <xf numFmtId="44" fontId="11" fillId="0" borderId="0" xfId="3" applyNumberFormat="1" applyFont="1" applyAlignment="1">
      <alignment vertical="center"/>
    </xf>
    <xf numFmtId="44" fontId="13" fillId="0" borderId="0" xfId="3" applyNumberFormat="1" applyFont="1" applyAlignment="1">
      <alignment vertical="center"/>
    </xf>
    <xf numFmtId="0" fontId="13" fillId="0" borderId="0" xfId="3" applyFont="1" applyAlignment="1">
      <alignment horizontal="left" vertical="center"/>
    </xf>
    <xf numFmtId="0" fontId="13" fillId="0" borderId="0" xfId="3" applyFont="1" applyAlignment="1">
      <alignment vertical="center"/>
    </xf>
    <xf numFmtId="0" fontId="2" fillId="0" borderId="0" xfId="2" applyFont="1" applyBorder="1" applyAlignment="1">
      <alignment horizontal="left" vertical="center" wrapText="1"/>
    </xf>
    <xf numFmtId="0" fontId="2" fillId="0" borderId="0" xfId="2" applyFont="1" applyBorder="1" applyAlignment="1">
      <alignment vertical="center" wrapText="1"/>
    </xf>
    <xf numFmtId="0" fontId="2" fillId="0" borderId="0" xfId="2" applyFont="1" applyBorder="1" applyAlignment="1">
      <alignment vertical="center"/>
    </xf>
    <xf numFmtId="0" fontId="2" fillId="0" borderId="0" xfId="2" applyFont="1" applyBorder="1" applyAlignment="1">
      <alignment horizontal="left" vertical="center"/>
    </xf>
    <xf numFmtId="0" fontId="4" fillId="0" borderId="0" xfId="3" applyFont="1" applyBorder="1" applyAlignment="1">
      <alignment horizontal="left" vertical="center" wrapText="1"/>
    </xf>
    <xf numFmtId="0" fontId="11" fillId="0" borderId="0" xfId="3" applyFont="1" applyBorder="1" applyAlignment="1">
      <alignment horizontal="left" vertical="center" wrapText="1"/>
    </xf>
    <xf numFmtId="44" fontId="11" fillId="0" borderId="0" xfId="3" applyNumberFormat="1" applyFont="1" applyBorder="1" applyAlignment="1">
      <alignment horizontal="center" vertical="center" wrapText="1"/>
    </xf>
    <xf numFmtId="44" fontId="2" fillId="0" borderId="0" xfId="2" applyNumberFormat="1" applyFont="1" applyBorder="1" applyAlignment="1">
      <alignment vertical="center"/>
    </xf>
    <xf numFmtId="44" fontId="14" fillId="0" borderId="5" xfId="3" applyNumberFormat="1" applyFont="1" applyBorder="1" applyAlignment="1">
      <alignment vertical="center"/>
    </xf>
    <xf numFmtId="0" fontId="14" fillId="0" borderId="5" xfId="3" applyFont="1" applyBorder="1" applyAlignment="1">
      <alignment horizontal="left" vertical="center"/>
    </xf>
    <xf numFmtId="1" fontId="2" fillId="0" borderId="0" xfId="2" applyNumberFormat="1" applyFont="1" applyAlignment="1">
      <alignment horizontal="center" vertical="center"/>
    </xf>
    <xf numFmtId="1" fontId="9" fillId="3" borderId="1" xfId="3" applyNumberFormat="1" applyFont="1" applyFill="1" applyBorder="1" applyAlignment="1">
      <alignment horizontal="center" vertical="center" wrapText="1"/>
    </xf>
    <xf numFmtId="1" fontId="11" fillId="0" borderId="1" xfId="3" applyNumberFormat="1" applyFont="1" applyBorder="1" applyAlignment="1">
      <alignment horizontal="center" vertical="center" wrapText="1"/>
    </xf>
    <xf numFmtId="1" fontId="11" fillId="0" borderId="1" xfId="3" applyNumberFormat="1" applyFont="1" applyBorder="1" applyAlignment="1">
      <alignment horizontal="center" vertical="center"/>
    </xf>
    <xf numFmtId="1" fontId="11" fillId="0" borderId="0" xfId="3" applyNumberFormat="1" applyFont="1" applyAlignment="1">
      <alignment horizontal="center" vertical="center"/>
    </xf>
    <xf numFmtId="1" fontId="9" fillId="0" borderId="0" xfId="3" applyNumberFormat="1" applyFont="1" applyAlignment="1">
      <alignment horizontal="center" vertical="center"/>
    </xf>
    <xf numFmtId="1" fontId="4" fillId="0" borderId="0" xfId="3" applyNumberFormat="1" applyFont="1" applyAlignment="1">
      <alignment horizontal="center" vertical="center"/>
    </xf>
    <xf numFmtId="1" fontId="13" fillId="0" borderId="0" xfId="3" applyNumberFormat="1" applyFont="1" applyAlignment="1">
      <alignment horizontal="center" vertical="center"/>
    </xf>
    <xf numFmtId="1" fontId="2" fillId="0" borderId="0" xfId="2" applyNumberFormat="1" applyFont="1" applyBorder="1" applyAlignment="1">
      <alignment horizontal="center" vertical="center" wrapText="1"/>
    </xf>
    <xf numFmtId="1" fontId="11" fillId="0" borderId="0" xfId="3" applyNumberFormat="1" applyFont="1" applyBorder="1" applyAlignment="1">
      <alignment horizontal="center" vertical="center" wrapText="1"/>
    </xf>
    <xf numFmtId="1" fontId="2" fillId="0" borderId="0" xfId="2" applyNumberFormat="1" applyFont="1" applyBorder="1" applyAlignment="1">
      <alignment horizontal="center" vertical="center"/>
    </xf>
    <xf numFmtId="0" fontId="11" fillId="0" borderId="0" xfId="0" applyFont="1" applyAlignment="1">
      <alignment vertical="center"/>
    </xf>
    <xf numFmtId="0" fontId="12" fillId="0" borderId="1" xfId="0" applyFont="1" applyBorder="1" applyAlignment="1">
      <alignment vertical="center"/>
    </xf>
    <xf numFmtId="0" fontId="9" fillId="2" borderId="1" xfId="0" applyFont="1" applyFill="1" applyBorder="1" applyAlignment="1">
      <alignment horizontal="center" vertical="center" wrapText="1"/>
    </xf>
    <xf numFmtId="44" fontId="15" fillId="2" borderId="4" xfId="3" applyNumberFormat="1" applyFont="1" applyFill="1" applyBorder="1" applyAlignment="1">
      <alignment vertical="center"/>
    </xf>
    <xf numFmtId="0" fontId="15" fillId="2" borderId="4" xfId="3" applyFont="1" applyFill="1" applyBorder="1" applyAlignment="1">
      <alignment horizontal="left" vertical="center"/>
    </xf>
    <xf numFmtId="0" fontId="12" fillId="0" borderId="2" xfId="0" applyFont="1" applyBorder="1" applyAlignment="1">
      <alignment vertical="center"/>
    </xf>
    <xf numFmtId="0" fontId="11" fillId="0" borderId="3" xfId="0" applyFont="1" applyBorder="1" applyAlignment="1">
      <alignment vertical="center"/>
    </xf>
    <xf numFmtId="1" fontId="9" fillId="4" borderId="1" xfId="3" applyNumberFormat="1" applyFont="1" applyFill="1" applyBorder="1" applyAlignment="1">
      <alignment horizontal="center" vertical="center"/>
    </xf>
    <xf numFmtId="44" fontId="9" fillId="4" borderId="1" xfId="3" applyNumberFormat="1" applyFont="1" applyFill="1" applyBorder="1" applyAlignment="1">
      <alignment vertical="center"/>
    </xf>
    <xf numFmtId="0" fontId="9" fillId="4" borderId="1" xfId="3" applyFont="1" applyFill="1" applyBorder="1" applyAlignment="1">
      <alignment horizontal="left" vertical="center"/>
    </xf>
    <xf numFmtId="44" fontId="11" fillId="0" borderId="1" xfId="3" applyNumberFormat="1" applyFont="1" applyBorder="1" applyAlignment="1">
      <alignment horizontal="left" vertical="center" wrapText="1"/>
    </xf>
    <xf numFmtId="44" fontId="11" fillId="0" borderId="1" xfId="1" applyNumberFormat="1" applyFont="1" applyFill="1" applyBorder="1" applyAlignment="1">
      <alignment horizontal="right" vertical="center"/>
    </xf>
    <xf numFmtId="0" fontId="11" fillId="0" borderId="7" xfId="1" applyNumberFormat="1" applyFont="1" applyFill="1" applyBorder="1" applyAlignment="1">
      <alignment horizontal="right" vertical="center"/>
    </xf>
    <xf numFmtId="44" fontId="9" fillId="4" borderId="1" xfId="1" applyNumberFormat="1" applyFont="1" applyFill="1" applyBorder="1" applyAlignment="1">
      <alignment horizontal="right" vertical="center"/>
    </xf>
    <xf numFmtId="0" fontId="11" fillId="0" borderId="0" xfId="0" applyNumberFormat="1" applyFont="1" applyAlignment="1">
      <alignment horizontal="right" vertical="center"/>
    </xf>
    <xf numFmtId="0" fontId="16" fillId="0" borderId="0" xfId="0" applyNumberFormat="1" applyFont="1" applyAlignment="1">
      <alignment horizontal="right" vertical="center"/>
    </xf>
    <xf numFmtId="44" fontId="15" fillId="2" borderId="4" xfId="0" applyNumberFormat="1" applyFont="1" applyFill="1" applyBorder="1" applyAlignment="1">
      <alignment horizontal="right" vertical="center"/>
    </xf>
    <xf numFmtId="0" fontId="14" fillId="0" borderId="0" xfId="0" applyFont="1" applyAlignment="1">
      <alignment horizontal="left" vertical="center"/>
    </xf>
    <xf numFmtId="0" fontId="11" fillId="0" borderId="1" xfId="0" applyFont="1" applyBorder="1" applyAlignment="1">
      <alignment vertical="center"/>
    </xf>
    <xf numFmtId="0" fontId="9" fillId="0" borderId="13" xfId="0" applyFont="1" applyBorder="1" applyAlignment="1">
      <alignment vertical="center"/>
    </xf>
    <xf numFmtId="0" fontId="14" fillId="0" borderId="2" xfId="0" applyFont="1" applyBorder="1" applyAlignment="1">
      <alignment vertical="center"/>
    </xf>
    <xf numFmtId="0" fontId="14" fillId="0" borderId="14" xfId="0" applyNumberFormat="1" applyFont="1" applyBorder="1" applyAlignment="1">
      <alignment horizontal="right" vertical="center"/>
    </xf>
    <xf numFmtId="44" fontId="9" fillId="2" borderId="16" xfId="0" applyNumberFormat="1" applyFont="1" applyFill="1" applyBorder="1" applyAlignment="1">
      <alignment horizontal="right" vertical="center"/>
    </xf>
    <xf numFmtId="0" fontId="9" fillId="0" borderId="0" xfId="0" applyFont="1" applyBorder="1" applyAlignment="1">
      <alignment vertical="center"/>
    </xf>
    <xf numFmtId="44" fontId="9" fillId="0" borderId="17" xfId="0" applyNumberFormat="1" applyFont="1" applyBorder="1" applyAlignment="1">
      <alignment vertical="center"/>
    </xf>
    <xf numFmtId="0" fontId="9" fillId="0" borderId="19" xfId="0" applyFont="1" applyBorder="1" applyAlignment="1">
      <alignment vertical="center"/>
    </xf>
    <xf numFmtId="0" fontId="9" fillId="0" borderId="12" xfId="0" applyFont="1" applyBorder="1" applyAlignment="1">
      <alignment vertical="center"/>
    </xf>
    <xf numFmtId="44" fontId="9" fillId="0" borderId="8" xfId="0" applyNumberFormat="1" applyFont="1" applyBorder="1" applyAlignment="1">
      <alignment vertical="center"/>
    </xf>
    <xf numFmtId="0" fontId="4" fillId="4" borderId="6" xfId="3" applyFont="1" applyFill="1" applyBorder="1" applyAlignment="1">
      <alignment horizontal="left" vertical="center"/>
    </xf>
    <xf numFmtId="0" fontId="4" fillId="4" borderId="7" xfId="3" applyFont="1" applyFill="1" applyBorder="1" applyAlignment="1">
      <alignment horizontal="left" vertical="center"/>
    </xf>
    <xf numFmtId="0" fontId="4" fillId="4" borderId="8" xfId="3" applyFont="1" applyFill="1" applyBorder="1" applyAlignment="1">
      <alignment horizontal="left" vertical="center"/>
    </xf>
    <xf numFmtId="44" fontId="11" fillId="0" borderId="1" xfId="1" applyNumberFormat="1" applyFont="1" applyFill="1" applyBorder="1" applyAlignment="1">
      <alignment horizontal="left" vertical="center"/>
    </xf>
    <xf numFmtId="0" fontId="7" fillId="0" borderId="0" xfId="0" applyFont="1" applyAlignment="1">
      <alignment vertical="center"/>
    </xf>
    <xf numFmtId="0" fontId="14" fillId="0" borderId="3" xfId="0" applyFont="1" applyBorder="1" applyAlignment="1">
      <alignment horizontal="left" vertical="center" indent="2"/>
    </xf>
    <xf numFmtId="0" fontId="14" fillId="0" borderId="0" xfId="0" applyFont="1" applyAlignment="1">
      <alignment horizontal="left" vertical="center"/>
    </xf>
    <xf numFmtId="0" fontId="6" fillId="0" borderId="7" xfId="1" applyNumberFormat="1" applyFont="1" applyFill="1" applyBorder="1" applyAlignment="1">
      <alignment horizontal="right" vertical="center"/>
    </xf>
    <xf numFmtId="0" fontId="7" fillId="5" borderId="1" xfId="0" applyFont="1" applyFill="1" applyBorder="1" applyAlignment="1">
      <alignment horizontal="center" vertical="center" wrapText="1"/>
    </xf>
    <xf numFmtId="44" fontId="6" fillId="5" borderId="6" xfId="1" applyNumberFormat="1" applyFont="1" applyFill="1" applyBorder="1" applyAlignment="1">
      <alignment horizontal="left" vertical="center"/>
    </xf>
    <xf numFmtId="44" fontId="6" fillId="5" borderId="1" xfId="1" applyNumberFormat="1" applyFont="1" applyFill="1" applyBorder="1" applyAlignment="1">
      <alignment horizontal="left" vertical="center"/>
    </xf>
    <xf numFmtId="44" fontId="7" fillId="5" borderId="18" xfId="0" applyNumberFormat="1" applyFont="1" applyFill="1" applyBorder="1" applyAlignment="1">
      <alignment vertical="center"/>
    </xf>
    <xf numFmtId="44" fontId="7" fillId="5" borderId="1" xfId="1" applyNumberFormat="1" applyFont="1" applyFill="1" applyBorder="1" applyAlignment="1">
      <alignment horizontal="right" vertical="center"/>
    </xf>
    <xf numFmtId="0" fontId="18" fillId="0" borderId="1" xfId="0" applyFont="1" applyBorder="1" applyAlignment="1">
      <alignment vertical="center" wrapText="1"/>
    </xf>
    <xf numFmtId="44" fontId="6" fillId="6" borderId="6" xfId="1" applyNumberFormat="1" applyFont="1" applyFill="1" applyBorder="1" applyAlignment="1">
      <alignment horizontal="left" vertical="center"/>
    </xf>
    <xf numFmtId="0" fontId="7" fillId="6" borderId="7" xfId="0" applyFont="1" applyFill="1" applyBorder="1" applyAlignment="1">
      <alignment horizontal="left" vertical="center" wrapText="1"/>
    </xf>
    <xf numFmtId="44" fontId="11" fillId="6" borderId="1" xfId="1" applyNumberFormat="1" applyFont="1" applyFill="1" applyBorder="1" applyAlignment="1">
      <alignment horizontal="right" vertical="center"/>
    </xf>
    <xf numFmtId="0" fontId="11" fillId="0" borderId="6" xfId="0" applyFont="1" applyFill="1" applyBorder="1" applyAlignment="1">
      <alignment horizontal="left" vertical="center"/>
    </xf>
    <xf numFmtId="0" fontId="11" fillId="0" borderId="8" xfId="0" applyFont="1" applyFill="1" applyBorder="1" applyAlignment="1">
      <alignment horizontal="left" vertical="center"/>
    </xf>
    <xf numFmtId="0" fontId="11" fillId="0" borderId="6" xfId="0" applyFont="1" applyFill="1" applyBorder="1" applyAlignment="1">
      <alignment horizontal="left" vertical="center"/>
    </xf>
    <xf numFmtId="0" fontId="11" fillId="0" borderId="8" xfId="0" applyFont="1" applyFill="1" applyBorder="1" applyAlignment="1">
      <alignment horizontal="left" vertical="center"/>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14" fillId="0" borderId="0" xfId="0" applyFont="1" applyAlignment="1">
      <alignment horizontal="left" vertical="center"/>
    </xf>
    <xf numFmtId="0" fontId="9" fillId="2" borderId="15" xfId="0" applyFont="1" applyFill="1" applyBorder="1" applyAlignment="1">
      <alignment horizontal="left" vertical="center"/>
    </xf>
    <xf numFmtId="0" fontId="9" fillId="2" borderId="4" xfId="0" applyFont="1" applyFill="1" applyBorder="1" applyAlignment="1">
      <alignment horizontal="left" vertical="center"/>
    </xf>
    <xf numFmtId="0" fontId="9" fillId="4" borderId="6" xfId="0" applyFont="1" applyFill="1" applyBorder="1" applyAlignment="1">
      <alignment horizontal="left" vertical="center"/>
    </xf>
    <xf numFmtId="0" fontId="9" fillId="4" borderId="8" xfId="0" applyFont="1" applyFill="1" applyBorder="1" applyAlignment="1">
      <alignment horizontal="left" vertical="center"/>
    </xf>
    <xf numFmtId="0" fontId="11" fillId="0" borderId="7" xfId="0" applyFont="1" applyFill="1" applyBorder="1" applyAlignment="1">
      <alignment horizontal="left" vertical="center"/>
    </xf>
    <xf numFmtId="0" fontId="11" fillId="0" borderId="6"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6" fillId="4" borderId="9" xfId="2" applyFont="1" applyFill="1" applyBorder="1" applyAlignment="1">
      <alignment horizontal="left" vertical="top" wrapText="1"/>
    </xf>
    <xf numFmtId="0" fontId="6" fillId="4" borderId="10" xfId="2" applyFont="1" applyFill="1" applyBorder="1" applyAlignment="1">
      <alignment horizontal="left" vertical="top" wrapText="1"/>
    </xf>
    <xf numFmtId="0" fontId="6" fillId="4" borderId="11" xfId="2" applyFont="1" applyFill="1" applyBorder="1" applyAlignment="1">
      <alignment horizontal="left" vertical="top" wrapText="1"/>
    </xf>
    <xf numFmtId="0" fontId="4" fillId="4" borderId="6" xfId="3" applyFont="1" applyFill="1" applyBorder="1" applyAlignment="1">
      <alignment horizontal="left" vertical="center"/>
    </xf>
    <xf numFmtId="0" fontId="4" fillId="4" borderId="7" xfId="3" applyFont="1" applyFill="1" applyBorder="1" applyAlignment="1">
      <alignment horizontal="left" vertical="center"/>
    </xf>
    <xf numFmtId="0" fontId="4" fillId="4" borderId="8" xfId="3" applyFont="1" applyFill="1" applyBorder="1" applyAlignment="1">
      <alignment horizontal="left" vertical="center"/>
    </xf>
    <xf numFmtId="44" fontId="4" fillId="4" borderId="7" xfId="3" applyNumberFormat="1" applyFont="1" applyFill="1" applyBorder="1" applyAlignment="1">
      <alignment horizontal="left" vertical="center"/>
    </xf>
    <xf numFmtId="0" fontId="4" fillId="0" borderId="6" xfId="3" applyFont="1" applyBorder="1" applyAlignment="1">
      <alignment horizontal="left" vertical="center"/>
    </xf>
    <xf numFmtId="0" fontId="4" fillId="0" borderId="8" xfId="3" applyFont="1" applyBorder="1" applyAlignment="1">
      <alignment horizontal="left" vertical="center"/>
    </xf>
    <xf numFmtId="0" fontId="9" fillId="3" borderId="6" xfId="3" applyFont="1" applyFill="1" applyBorder="1" applyAlignment="1">
      <alignment horizontal="left" vertical="center"/>
    </xf>
    <xf numFmtId="0" fontId="9" fillId="3" borderId="8" xfId="3" applyFont="1" applyFill="1" applyBorder="1" applyAlignment="1">
      <alignment horizontal="left" vertical="center"/>
    </xf>
    <xf numFmtId="0" fontId="8" fillId="0" borderId="0" xfId="2" applyFont="1" applyAlignment="1">
      <alignment horizontal="left" vertical="center"/>
    </xf>
    <xf numFmtId="0" fontId="4" fillId="4" borderId="6" xfId="3" applyFont="1" applyFill="1" applyBorder="1" applyAlignment="1">
      <alignment horizontal="left" vertical="center" wrapText="1"/>
    </xf>
    <xf numFmtId="0" fontId="4" fillId="4" borderId="7" xfId="3" applyFont="1" applyFill="1" applyBorder="1" applyAlignment="1">
      <alignment horizontal="left" vertical="center" wrapText="1"/>
    </xf>
    <xf numFmtId="44" fontId="4" fillId="4" borderId="7" xfId="3" applyNumberFormat="1" applyFont="1" applyFill="1" applyBorder="1" applyAlignment="1">
      <alignment horizontal="left" vertical="center" wrapText="1"/>
    </xf>
    <xf numFmtId="0" fontId="4" fillId="4" borderId="8" xfId="3" applyFont="1" applyFill="1" applyBorder="1" applyAlignment="1">
      <alignment horizontal="left" vertical="center" wrapText="1"/>
    </xf>
    <xf numFmtId="0" fontId="4" fillId="0" borderId="6" xfId="3" applyFont="1" applyBorder="1" applyAlignment="1">
      <alignment horizontal="left" vertical="center" wrapText="1"/>
    </xf>
    <xf numFmtId="0" fontId="4" fillId="0" borderId="8" xfId="3" applyFont="1" applyBorder="1" applyAlignment="1">
      <alignment horizontal="left" vertical="center" wrapText="1"/>
    </xf>
    <xf numFmtId="44" fontId="2" fillId="0" borderId="12" xfId="1" applyFont="1" applyBorder="1" applyProtection="1">
      <protection locked="0"/>
    </xf>
    <xf numFmtId="0" fontId="19" fillId="0" borderId="1" xfId="4" applyFill="1" applyBorder="1" applyAlignment="1">
      <alignment horizontal="left" vertical="center" wrapText="1"/>
    </xf>
    <xf numFmtId="0" fontId="8" fillId="5" borderId="19" xfId="0" applyFont="1" applyFill="1" applyBorder="1" applyAlignment="1">
      <alignment horizontal="left" vertical="center" indent="2"/>
    </xf>
    <xf numFmtId="0" fontId="7" fillId="5" borderId="12" xfId="0" applyFont="1" applyFill="1" applyBorder="1" applyAlignment="1">
      <alignment vertical="center"/>
    </xf>
  </cellXfs>
  <cellStyles count="5">
    <cellStyle name="Currency" xfId="1" builtinId="4"/>
    <cellStyle name="Hyperlink" xfId="4" builtinId="8"/>
    <cellStyle name="Normal" xfId="0" builtinId="0"/>
    <cellStyle name="Normal 2" xfId="2"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495301</xdr:colOff>
      <xdr:row>1</xdr:row>
      <xdr:rowOff>9526</xdr:rowOff>
    </xdr:from>
    <xdr:to>
      <xdr:col>4</xdr:col>
      <xdr:colOff>4000501</xdr:colOff>
      <xdr:row>6</xdr:row>
      <xdr:rowOff>76201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63026" y="209551"/>
          <a:ext cx="350520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accounts.illinoisstate.edu/billing/tuition-rate-calculato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view="pageLayout" zoomScaleNormal="100" workbookViewId="0">
      <selection activeCell="A41" sqref="A41"/>
    </sheetView>
  </sheetViews>
  <sheetFormatPr defaultRowHeight="14.25" x14ac:dyDescent="0.25"/>
  <cols>
    <col min="1" max="1" width="26.5703125" style="48" customWidth="1"/>
    <col min="2" max="2" width="59.140625" style="48" customWidth="1"/>
    <col min="3" max="3" width="15.28515625" style="48" customWidth="1"/>
    <col min="4" max="4" width="17.140625" style="48" customWidth="1"/>
    <col min="5" max="5" width="61.7109375" style="48" customWidth="1"/>
    <col min="6" max="16384" width="9.140625" style="48"/>
  </cols>
  <sheetData>
    <row r="1" spans="1:5" ht="15.75" x14ac:dyDescent="0.25">
      <c r="A1" s="80" t="s">
        <v>85</v>
      </c>
      <c r="B1" s="102"/>
      <c r="C1" s="102"/>
      <c r="D1" s="102"/>
      <c r="E1" s="102"/>
    </row>
    <row r="2" spans="1:5" ht="15.75" x14ac:dyDescent="0.25">
      <c r="A2" s="80" t="s">
        <v>48</v>
      </c>
      <c r="B2" s="102"/>
      <c r="C2" s="102"/>
      <c r="D2" s="102"/>
      <c r="E2" s="102"/>
    </row>
    <row r="3" spans="1:5" ht="15.75" x14ac:dyDescent="0.25">
      <c r="A3" s="80" t="s">
        <v>49</v>
      </c>
      <c r="B3" s="65"/>
      <c r="C3" s="65"/>
      <c r="D3" s="65"/>
      <c r="E3" s="65"/>
    </row>
    <row r="4" spans="1:5" ht="15.75" x14ac:dyDescent="0.25">
      <c r="A4" s="80" t="s">
        <v>50</v>
      </c>
      <c r="B4" s="65"/>
      <c r="C4" s="65"/>
      <c r="D4" s="65"/>
      <c r="E4" s="65"/>
    </row>
    <row r="5" spans="1:5" ht="15.75" x14ac:dyDescent="0.25">
      <c r="A5" s="80" t="s">
        <v>51</v>
      </c>
      <c r="B5" s="65"/>
      <c r="C5" s="65"/>
      <c r="D5" s="65"/>
      <c r="E5" s="65"/>
    </row>
    <row r="6" spans="1:5" ht="15.75" x14ac:dyDescent="0.25">
      <c r="A6" s="80" t="s">
        <v>60</v>
      </c>
      <c r="B6" s="65"/>
      <c r="C6" s="65"/>
      <c r="D6" s="65"/>
      <c r="E6" s="65"/>
    </row>
    <row r="7" spans="1:5" ht="15.75" x14ac:dyDescent="0.25">
      <c r="A7" s="80"/>
      <c r="B7" s="82"/>
      <c r="C7" s="82"/>
      <c r="D7" s="82"/>
      <c r="E7" s="82"/>
    </row>
    <row r="8" spans="1:5" ht="15" x14ac:dyDescent="0.25">
      <c r="A8" s="48" t="s">
        <v>84</v>
      </c>
      <c r="B8" s="82"/>
      <c r="C8" s="82"/>
      <c r="D8" s="82"/>
      <c r="E8" s="82"/>
    </row>
    <row r="10" spans="1:5" ht="94.5" x14ac:dyDescent="0.25">
      <c r="A10" s="97" t="s">
        <v>63</v>
      </c>
      <c r="B10" s="98"/>
      <c r="C10" s="50" t="s">
        <v>76</v>
      </c>
      <c r="D10" s="84" t="s">
        <v>62</v>
      </c>
      <c r="E10" s="50" t="s">
        <v>2</v>
      </c>
    </row>
    <row r="11" spans="1:5" ht="14.25" customHeight="1" x14ac:dyDescent="0.2">
      <c r="A11" s="95" t="s">
        <v>79</v>
      </c>
      <c r="B11" s="96"/>
      <c r="C11" s="128">
        <v>789.38</v>
      </c>
      <c r="D11" s="91"/>
      <c r="E11" s="129" t="s">
        <v>86</v>
      </c>
    </row>
    <row r="12" spans="1:5" x14ac:dyDescent="0.25">
      <c r="A12" s="95" t="s">
        <v>73</v>
      </c>
      <c r="B12" s="96"/>
      <c r="C12" s="79">
        <v>0</v>
      </c>
      <c r="D12" s="85">
        <v>0</v>
      </c>
      <c r="E12" s="49" t="s">
        <v>59</v>
      </c>
    </row>
    <row r="13" spans="1:5" x14ac:dyDescent="0.25">
      <c r="A13" s="95" t="s">
        <v>74</v>
      </c>
      <c r="B13" s="96"/>
      <c r="C13" s="79">
        <v>0</v>
      </c>
      <c r="D13" s="85">
        <v>0</v>
      </c>
      <c r="E13" s="49" t="s">
        <v>59</v>
      </c>
    </row>
    <row r="14" spans="1:5" ht="28.5" x14ac:dyDescent="0.25">
      <c r="A14" s="95" t="s">
        <v>52</v>
      </c>
      <c r="B14" s="96"/>
      <c r="C14" s="79">
        <f>'Faculty Budget'!F47</f>
        <v>18.86</v>
      </c>
      <c r="D14" s="90"/>
      <c r="E14" s="89" t="s">
        <v>78</v>
      </c>
    </row>
    <row r="15" spans="1:5" x14ac:dyDescent="0.25">
      <c r="A15" s="95" t="s">
        <v>71</v>
      </c>
      <c r="B15" s="96"/>
      <c r="C15" s="79">
        <v>0</v>
      </c>
      <c r="D15" s="85">
        <v>0</v>
      </c>
      <c r="E15" s="49" t="s">
        <v>72</v>
      </c>
    </row>
    <row r="16" spans="1:5" x14ac:dyDescent="0.25">
      <c r="A16" s="95" t="s">
        <v>64</v>
      </c>
      <c r="B16" s="96"/>
      <c r="C16" s="79">
        <v>300</v>
      </c>
      <c r="D16" s="85">
        <v>0</v>
      </c>
      <c r="E16" s="49" t="s">
        <v>80</v>
      </c>
    </row>
    <row r="17" spans="1:5" x14ac:dyDescent="0.25">
      <c r="A17" s="95" t="s">
        <v>65</v>
      </c>
      <c r="B17" s="96"/>
      <c r="C17" s="79">
        <v>18.38</v>
      </c>
      <c r="D17" s="90"/>
      <c r="E17" s="49" t="s">
        <v>87</v>
      </c>
    </row>
    <row r="18" spans="1:5" ht="24.75" customHeight="1" x14ac:dyDescent="0.25">
      <c r="A18" s="99" t="s">
        <v>77</v>
      </c>
      <c r="B18" s="100"/>
      <c r="C18" s="100"/>
      <c r="D18" s="100"/>
      <c r="E18" s="101"/>
    </row>
    <row r="19" spans="1:5" x14ac:dyDescent="0.25">
      <c r="A19" s="95" t="s">
        <v>66</v>
      </c>
      <c r="B19" s="96"/>
      <c r="C19" s="92"/>
      <c r="D19" s="85"/>
      <c r="E19" s="49" t="s">
        <v>88</v>
      </c>
    </row>
    <row r="20" spans="1:5" x14ac:dyDescent="0.25">
      <c r="A20" s="95" t="s">
        <v>67</v>
      </c>
      <c r="B20" s="96"/>
      <c r="C20" s="59"/>
      <c r="D20" s="85">
        <v>165</v>
      </c>
      <c r="E20" s="66"/>
    </row>
    <row r="21" spans="1:5" x14ac:dyDescent="0.25">
      <c r="A21" s="93" t="s">
        <v>89</v>
      </c>
      <c r="B21" s="94"/>
      <c r="C21" s="59"/>
      <c r="D21" s="85">
        <v>60</v>
      </c>
      <c r="E21" s="66"/>
    </row>
    <row r="22" spans="1:5" x14ac:dyDescent="0.25">
      <c r="A22" s="95" t="s">
        <v>81</v>
      </c>
      <c r="B22" s="96"/>
      <c r="C22" s="59"/>
      <c r="D22" s="85">
        <v>0</v>
      </c>
      <c r="E22" s="49"/>
    </row>
    <row r="23" spans="1:5" x14ac:dyDescent="0.25">
      <c r="A23" s="95" t="s">
        <v>46</v>
      </c>
      <c r="B23" s="96"/>
      <c r="C23" s="59"/>
      <c r="D23" s="85">
        <v>0</v>
      </c>
      <c r="E23" s="49"/>
    </row>
    <row r="24" spans="1:5" x14ac:dyDescent="0.25">
      <c r="A24" s="95" t="s">
        <v>68</v>
      </c>
      <c r="B24" s="96"/>
      <c r="C24" s="59"/>
      <c r="D24" s="85">
        <v>0</v>
      </c>
      <c r="E24" s="49"/>
    </row>
    <row r="25" spans="1:5" x14ac:dyDescent="0.25">
      <c r="A25" s="95" t="s">
        <v>69</v>
      </c>
      <c r="B25" s="96"/>
      <c r="C25" s="59"/>
      <c r="D25" s="85">
        <v>0</v>
      </c>
      <c r="E25" s="49"/>
    </row>
    <row r="26" spans="1:5" x14ac:dyDescent="0.25">
      <c r="A26" s="95" t="s">
        <v>82</v>
      </c>
      <c r="B26" s="96"/>
      <c r="C26" s="59"/>
      <c r="D26" s="85">
        <v>0</v>
      </c>
      <c r="E26" s="49"/>
    </row>
    <row r="27" spans="1:5" x14ac:dyDescent="0.25">
      <c r="A27" s="95" t="s">
        <v>3</v>
      </c>
      <c r="B27" s="96"/>
      <c r="C27" s="59"/>
      <c r="D27" s="85">
        <v>0</v>
      </c>
      <c r="E27" s="49"/>
    </row>
    <row r="28" spans="1:5" x14ac:dyDescent="0.25">
      <c r="A28" s="95" t="s">
        <v>47</v>
      </c>
      <c r="B28" s="96"/>
      <c r="C28" s="59"/>
      <c r="D28" s="85">
        <v>0</v>
      </c>
      <c r="E28" s="49"/>
    </row>
    <row r="29" spans="1:5" x14ac:dyDescent="0.25">
      <c r="A29" s="108" t="s">
        <v>1</v>
      </c>
      <c r="B29" s="109"/>
      <c r="C29" s="59"/>
      <c r="D29" s="85">
        <v>0</v>
      </c>
      <c r="E29" s="49"/>
    </row>
    <row r="30" spans="1:5" x14ac:dyDescent="0.25">
      <c r="A30" s="108" t="s">
        <v>0</v>
      </c>
      <c r="B30" s="109"/>
      <c r="C30" s="59"/>
      <c r="D30" s="86">
        <v>0</v>
      </c>
      <c r="E30" s="49"/>
    </row>
    <row r="31" spans="1:5" ht="29.25" customHeight="1" x14ac:dyDescent="0.25">
      <c r="A31" s="108" t="s">
        <v>75</v>
      </c>
      <c r="B31" s="109"/>
      <c r="C31" s="59"/>
      <c r="D31" s="86">
        <v>0</v>
      </c>
      <c r="E31" s="49"/>
    </row>
    <row r="32" spans="1:5" x14ac:dyDescent="0.25">
      <c r="A32" s="107"/>
      <c r="B32" s="107"/>
      <c r="C32" s="60"/>
      <c r="D32" s="83"/>
      <c r="E32" s="53"/>
    </row>
    <row r="33" spans="1:5" ht="15.75" x14ac:dyDescent="0.25">
      <c r="A33" s="105" t="s">
        <v>55</v>
      </c>
      <c r="B33" s="106"/>
      <c r="C33" s="61">
        <f>SUM(C12:C32)</f>
        <v>337.24</v>
      </c>
      <c r="D33" s="88">
        <f>SUM(D12:D32)</f>
        <v>225</v>
      </c>
      <c r="E33" s="54"/>
    </row>
    <row r="34" spans="1:5" x14ac:dyDescent="0.25">
      <c r="C34" s="62"/>
      <c r="D34" s="62"/>
    </row>
    <row r="35" spans="1:5" ht="18" x14ac:dyDescent="0.25">
      <c r="A35" s="67" t="s">
        <v>53</v>
      </c>
      <c r="B35" s="68"/>
      <c r="C35" s="69"/>
      <c r="D35" s="63"/>
    </row>
    <row r="36" spans="1:5" ht="18.75" hidden="1" customHeight="1" thickBot="1" x14ac:dyDescent="0.3">
      <c r="A36" s="103" t="s">
        <v>54</v>
      </c>
      <c r="B36" s="104"/>
      <c r="C36" s="70">
        <f>D33+C33</f>
        <v>562.24</v>
      </c>
      <c r="D36" s="64">
        <f>C33+D33</f>
        <v>562.24</v>
      </c>
    </row>
    <row r="37" spans="1:5" ht="15.75" x14ac:dyDescent="0.25">
      <c r="A37" s="81" t="s">
        <v>70</v>
      </c>
      <c r="B37" s="71"/>
      <c r="C37" s="72">
        <f>SUM(C33)</f>
        <v>337.24</v>
      </c>
    </row>
    <row r="38" spans="1:5" ht="15.75" x14ac:dyDescent="0.25">
      <c r="A38" s="130" t="s">
        <v>90</v>
      </c>
      <c r="B38" s="131"/>
      <c r="C38" s="87">
        <f>SUM(D33)</f>
        <v>225</v>
      </c>
    </row>
    <row r="39" spans="1:5" ht="15.75" x14ac:dyDescent="0.25">
      <c r="A39" s="73" t="s">
        <v>61</v>
      </c>
      <c r="B39" s="74"/>
      <c r="C39" s="75">
        <f>SUM(C37:C38)</f>
        <v>562.24</v>
      </c>
    </row>
  </sheetData>
  <mergeCells count="26">
    <mergeCell ref="B1:E1"/>
    <mergeCell ref="B2:E2"/>
    <mergeCell ref="A36:B36"/>
    <mergeCell ref="A33:B33"/>
    <mergeCell ref="A32:B32"/>
    <mergeCell ref="A31:B31"/>
    <mergeCell ref="A30:B30"/>
    <mergeCell ref="A23:B23"/>
    <mergeCell ref="A22:B22"/>
    <mergeCell ref="A20:B20"/>
    <mergeCell ref="A19:B19"/>
    <mergeCell ref="A29:B29"/>
    <mergeCell ref="A28:B28"/>
    <mergeCell ref="A27:B27"/>
    <mergeCell ref="A26:B26"/>
    <mergeCell ref="A25:B25"/>
    <mergeCell ref="A24:B24"/>
    <mergeCell ref="A12:B12"/>
    <mergeCell ref="A11:B11"/>
    <mergeCell ref="A10:B10"/>
    <mergeCell ref="A17:B17"/>
    <mergeCell ref="A16:B16"/>
    <mergeCell ref="A15:B15"/>
    <mergeCell ref="A14:B14"/>
    <mergeCell ref="A13:B13"/>
    <mergeCell ref="A18:E18"/>
  </mergeCells>
  <hyperlinks>
    <hyperlink ref="E11" r:id="rId1" xr:uid="{00000000-0004-0000-0000-000000000000}"/>
  </hyperlinks>
  <pageMargins left="0.7" right="0.7" top="0.75" bottom="0.75" header="0.3" footer="0.3"/>
  <pageSetup scale="63" orientation="landscape" r:id="rId2"/>
  <headerFooter>
    <oddHeader xml:space="preserve">&amp;L&amp;"Arial,Bold"&amp;16Faculty-Led Program Budget Worksheet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2"/>
  <sheetViews>
    <sheetView tabSelected="1" view="pageLayout" zoomScaleNormal="100" workbookViewId="0">
      <selection activeCell="C45" sqref="C45"/>
    </sheetView>
  </sheetViews>
  <sheetFormatPr defaultColWidth="8.85546875" defaultRowHeight="12.75" x14ac:dyDescent="0.25"/>
  <cols>
    <col min="1" max="1" width="21" style="5" customWidth="1"/>
    <col min="2" max="2" width="19.5703125" style="5" customWidth="1"/>
    <col min="3" max="3" width="28.28515625" style="5" customWidth="1"/>
    <col min="4" max="4" width="11.28515625" style="9" customWidth="1"/>
    <col min="5" max="5" width="9.42578125" style="37" bestFit="1" customWidth="1"/>
    <col min="6" max="6" width="13.140625" style="9" bestFit="1" customWidth="1"/>
    <col min="7" max="7" width="43.7109375" style="5" customWidth="1"/>
    <col min="8" max="8" width="3" style="2" customWidth="1"/>
    <col min="9" max="9" width="38.7109375" style="2" customWidth="1"/>
    <col min="10" max="16384" width="8.85546875" style="1"/>
  </cols>
  <sheetData>
    <row r="1" spans="1:9" ht="15.75" x14ac:dyDescent="0.25">
      <c r="A1" s="8" t="s">
        <v>4</v>
      </c>
      <c r="B1" s="121"/>
      <c r="C1" s="121"/>
      <c r="D1" s="121"/>
      <c r="E1" s="121"/>
      <c r="F1" s="121"/>
      <c r="G1" s="121"/>
      <c r="H1" s="10"/>
      <c r="I1" s="110" t="s">
        <v>56</v>
      </c>
    </row>
    <row r="2" spans="1:9" ht="15.75" x14ac:dyDescent="0.25">
      <c r="A2" s="8" t="s">
        <v>83</v>
      </c>
      <c r="B2" s="121"/>
      <c r="C2" s="121"/>
      <c r="D2" s="121"/>
      <c r="E2" s="121"/>
      <c r="F2" s="121"/>
      <c r="G2" s="121"/>
      <c r="I2" s="111"/>
    </row>
    <row r="3" spans="1:9" x14ac:dyDescent="0.25">
      <c r="I3" s="111"/>
    </row>
    <row r="4" spans="1:9" ht="21" customHeight="1" x14ac:dyDescent="0.25">
      <c r="A4" s="119" t="s">
        <v>5</v>
      </c>
      <c r="B4" s="120"/>
      <c r="C4" s="11" t="s">
        <v>6</v>
      </c>
      <c r="D4" s="12" t="s">
        <v>7</v>
      </c>
      <c r="E4" s="38" t="s">
        <v>8</v>
      </c>
      <c r="F4" s="13" t="s">
        <v>9</v>
      </c>
      <c r="G4" s="11" t="s">
        <v>10</v>
      </c>
      <c r="I4" s="111"/>
    </row>
    <row r="5" spans="1:9" ht="15" x14ac:dyDescent="0.25">
      <c r="A5" s="117" t="s">
        <v>11</v>
      </c>
      <c r="B5" s="118"/>
      <c r="C5" s="58"/>
      <c r="D5" s="15">
        <v>0</v>
      </c>
      <c r="E5" s="39"/>
      <c r="F5" s="15">
        <f>D5</f>
        <v>0</v>
      </c>
      <c r="G5" s="16"/>
      <c r="I5" s="111"/>
    </row>
    <row r="6" spans="1:9" ht="15" x14ac:dyDescent="0.25">
      <c r="A6" s="117" t="s">
        <v>12</v>
      </c>
      <c r="B6" s="118"/>
      <c r="C6" s="58"/>
      <c r="D6" s="15">
        <v>0</v>
      </c>
      <c r="E6" s="39"/>
      <c r="F6" s="15">
        <f>D6</f>
        <v>0</v>
      </c>
      <c r="G6" s="16"/>
      <c r="I6" s="111"/>
    </row>
    <row r="7" spans="1:9" ht="15" x14ac:dyDescent="0.25">
      <c r="A7" s="113"/>
      <c r="B7" s="114"/>
      <c r="C7" s="116"/>
      <c r="D7" s="116"/>
      <c r="E7" s="114"/>
      <c r="F7" s="114"/>
      <c r="G7" s="115"/>
      <c r="I7" s="111"/>
    </row>
    <row r="8" spans="1:9" ht="15" x14ac:dyDescent="0.25">
      <c r="A8" s="117" t="s">
        <v>13</v>
      </c>
      <c r="B8" s="118"/>
      <c r="C8" s="58"/>
      <c r="D8" s="15">
        <v>0</v>
      </c>
      <c r="E8" s="39"/>
      <c r="F8" s="15">
        <f>E8*D8</f>
        <v>0</v>
      </c>
      <c r="G8" s="16"/>
      <c r="I8" s="111"/>
    </row>
    <row r="9" spans="1:9" ht="15" x14ac:dyDescent="0.25">
      <c r="A9" s="117" t="s">
        <v>14</v>
      </c>
      <c r="B9" s="118"/>
      <c r="C9" s="58"/>
      <c r="D9" s="15">
        <v>0</v>
      </c>
      <c r="E9" s="39"/>
      <c r="F9" s="15">
        <f t="shared" ref="F9:F11" si="0">E9*D9</f>
        <v>0</v>
      </c>
      <c r="G9" s="16"/>
      <c r="I9" s="111"/>
    </row>
    <row r="10" spans="1:9" ht="15" x14ac:dyDescent="0.25">
      <c r="A10" s="117" t="s">
        <v>15</v>
      </c>
      <c r="B10" s="118"/>
      <c r="C10" s="58"/>
      <c r="D10" s="15">
        <v>0</v>
      </c>
      <c r="E10" s="39"/>
      <c r="F10" s="15">
        <f t="shared" si="0"/>
        <v>0</v>
      </c>
      <c r="G10" s="16"/>
      <c r="I10" s="111"/>
    </row>
    <row r="11" spans="1:9" ht="15" x14ac:dyDescent="0.25">
      <c r="A11" s="117" t="s">
        <v>16</v>
      </c>
      <c r="B11" s="118"/>
      <c r="C11" s="58"/>
      <c r="D11" s="15">
        <v>0</v>
      </c>
      <c r="E11" s="39"/>
      <c r="F11" s="15">
        <f t="shared" si="0"/>
        <v>0</v>
      </c>
      <c r="G11" s="16"/>
      <c r="I11" s="111"/>
    </row>
    <row r="12" spans="1:9" ht="15" x14ac:dyDescent="0.25">
      <c r="A12" s="113"/>
      <c r="B12" s="114"/>
      <c r="C12" s="116"/>
      <c r="D12" s="116"/>
      <c r="E12" s="114"/>
      <c r="F12" s="114"/>
      <c r="G12" s="115"/>
      <c r="I12" s="111"/>
    </row>
    <row r="13" spans="1:9" ht="16.5" customHeight="1" x14ac:dyDescent="0.25">
      <c r="A13" s="117" t="s">
        <v>17</v>
      </c>
      <c r="B13" s="118"/>
      <c r="C13" s="58"/>
      <c r="D13" s="15">
        <v>0</v>
      </c>
      <c r="E13" s="39"/>
      <c r="F13" s="15">
        <f>D13*E13</f>
        <v>0</v>
      </c>
      <c r="G13" s="16"/>
      <c r="I13" s="111"/>
    </row>
    <row r="14" spans="1:9" ht="15" x14ac:dyDescent="0.25">
      <c r="A14" s="117" t="s">
        <v>18</v>
      </c>
      <c r="B14" s="118"/>
      <c r="C14" s="58"/>
      <c r="D14" s="15">
        <v>0</v>
      </c>
      <c r="E14" s="39"/>
      <c r="F14" s="15">
        <f t="shared" ref="F14:F16" si="1">D14*E14</f>
        <v>0</v>
      </c>
      <c r="G14" s="16"/>
      <c r="I14" s="111"/>
    </row>
    <row r="15" spans="1:9" ht="15" x14ac:dyDescent="0.25">
      <c r="A15" s="117" t="s">
        <v>19</v>
      </c>
      <c r="B15" s="118"/>
      <c r="C15" s="58"/>
      <c r="D15" s="15">
        <v>0</v>
      </c>
      <c r="E15" s="39"/>
      <c r="F15" s="15">
        <f t="shared" si="1"/>
        <v>0</v>
      </c>
      <c r="G15" s="16"/>
      <c r="I15" s="111"/>
    </row>
    <row r="16" spans="1:9" ht="15" x14ac:dyDescent="0.25">
      <c r="A16" s="117" t="s">
        <v>20</v>
      </c>
      <c r="B16" s="118"/>
      <c r="C16" s="58"/>
      <c r="D16" s="15">
        <v>0</v>
      </c>
      <c r="E16" s="39"/>
      <c r="F16" s="15">
        <f t="shared" si="1"/>
        <v>0</v>
      </c>
      <c r="G16" s="16"/>
      <c r="I16" s="111"/>
    </row>
    <row r="17" spans="1:9" ht="15" x14ac:dyDescent="0.25">
      <c r="A17" s="113"/>
      <c r="B17" s="114"/>
      <c r="C17" s="116"/>
      <c r="D17" s="116"/>
      <c r="E17" s="114"/>
      <c r="F17" s="114"/>
      <c r="G17" s="115"/>
      <c r="I17" s="111"/>
    </row>
    <row r="18" spans="1:9" ht="15" x14ac:dyDescent="0.25">
      <c r="A18" s="126" t="s">
        <v>21</v>
      </c>
      <c r="B18" s="127"/>
      <c r="C18" s="58"/>
      <c r="D18" s="15">
        <v>82</v>
      </c>
      <c r="E18" s="39"/>
      <c r="F18" s="15">
        <f>D18</f>
        <v>82</v>
      </c>
      <c r="G18" s="16" t="s">
        <v>91</v>
      </c>
      <c r="I18" s="111"/>
    </row>
    <row r="19" spans="1:9" ht="15" x14ac:dyDescent="0.25">
      <c r="A19" s="126" t="s">
        <v>22</v>
      </c>
      <c r="B19" s="127"/>
      <c r="C19" s="58"/>
      <c r="D19" s="15">
        <v>82</v>
      </c>
      <c r="E19" s="39"/>
      <c r="F19" s="15">
        <f>D19</f>
        <v>82</v>
      </c>
      <c r="G19" s="16" t="s">
        <v>91</v>
      </c>
      <c r="I19" s="111"/>
    </row>
    <row r="20" spans="1:9" ht="15" x14ac:dyDescent="0.25">
      <c r="A20" s="122"/>
      <c r="B20" s="123"/>
      <c r="C20" s="124"/>
      <c r="D20" s="124"/>
      <c r="E20" s="123"/>
      <c r="F20" s="123"/>
      <c r="G20" s="125"/>
      <c r="I20" s="111"/>
    </row>
    <row r="21" spans="1:9" ht="15" x14ac:dyDescent="0.25">
      <c r="A21" s="117" t="s">
        <v>23</v>
      </c>
      <c r="B21" s="118"/>
      <c r="C21" s="58"/>
      <c r="D21" s="15">
        <v>0</v>
      </c>
      <c r="E21" s="39"/>
      <c r="F21" s="15">
        <f>D21</f>
        <v>0</v>
      </c>
      <c r="G21" s="16"/>
      <c r="I21" s="111"/>
    </row>
    <row r="22" spans="1:9" ht="15" x14ac:dyDescent="0.25">
      <c r="A22" s="117" t="s">
        <v>24</v>
      </c>
      <c r="B22" s="118"/>
      <c r="C22" s="58"/>
      <c r="D22" s="15">
        <v>0</v>
      </c>
      <c r="E22" s="39"/>
      <c r="F22" s="15">
        <f>D22</f>
        <v>0</v>
      </c>
      <c r="G22" s="16"/>
      <c r="I22" s="111"/>
    </row>
    <row r="23" spans="1:9" ht="15" x14ac:dyDescent="0.25">
      <c r="A23" s="113"/>
      <c r="B23" s="114"/>
      <c r="C23" s="116"/>
      <c r="D23" s="116"/>
      <c r="E23" s="114"/>
      <c r="F23" s="114"/>
      <c r="G23" s="115"/>
      <c r="I23" s="111"/>
    </row>
    <row r="24" spans="1:9" ht="15" x14ac:dyDescent="0.25">
      <c r="A24" s="117" t="s">
        <v>25</v>
      </c>
      <c r="B24" s="118"/>
      <c r="C24" s="58"/>
      <c r="D24" s="15">
        <v>0</v>
      </c>
      <c r="E24" s="39"/>
      <c r="F24" s="15">
        <f>D24</f>
        <v>0</v>
      </c>
      <c r="G24" s="16"/>
      <c r="I24" s="111"/>
    </row>
    <row r="25" spans="1:9" ht="15" x14ac:dyDescent="0.25">
      <c r="A25" s="117" t="s">
        <v>26</v>
      </c>
      <c r="B25" s="118"/>
      <c r="C25" s="58"/>
      <c r="D25" s="15">
        <v>0</v>
      </c>
      <c r="E25" s="39"/>
      <c r="F25" s="15">
        <f>D25:D25</f>
        <v>0</v>
      </c>
      <c r="G25" s="16"/>
      <c r="I25" s="111"/>
    </row>
    <row r="26" spans="1:9" ht="15" x14ac:dyDescent="0.25">
      <c r="A26" s="113"/>
      <c r="B26" s="114"/>
      <c r="C26" s="116"/>
      <c r="D26" s="116"/>
      <c r="E26" s="114"/>
      <c r="F26" s="114"/>
      <c r="G26" s="115"/>
      <c r="I26" s="111"/>
    </row>
    <row r="27" spans="1:9" ht="15" x14ac:dyDescent="0.25">
      <c r="A27" s="117" t="s">
        <v>27</v>
      </c>
      <c r="B27" s="118"/>
      <c r="C27" s="58"/>
      <c r="D27" s="15">
        <v>0</v>
      </c>
      <c r="E27" s="39"/>
      <c r="F27" s="15">
        <f>D27</f>
        <v>0</v>
      </c>
      <c r="G27" s="18" t="s">
        <v>28</v>
      </c>
      <c r="I27" s="111"/>
    </row>
    <row r="28" spans="1:9" ht="15" x14ac:dyDescent="0.25">
      <c r="A28" s="117" t="s">
        <v>29</v>
      </c>
      <c r="B28" s="118"/>
      <c r="C28" s="58"/>
      <c r="D28" s="15">
        <v>0</v>
      </c>
      <c r="E28" s="39"/>
      <c r="F28" s="15">
        <f>D28</f>
        <v>0</v>
      </c>
      <c r="G28" s="18" t="s">
        <v>28</v>
      </c>
      <c r="I28" s="111"/>
    </row>
    <row r="29" spans="1:9" ht="15" x14ac:dyDescent="0.25">
      <c r="A29" s="113"/>
      <c r="B29" s="114"/>
      <c r="C29" s="116"/>
      <c r="D29" s="116"/>
      <c r="E29" s="114"/>
      <c r="F29" s="114"/>
      <c r="G29" s="115"/>
      <c r="I29" s="111"/>
    </row>
    <row r="30" spans="1:9" ht="15" x14ac:dyDescent="0.25">
      <c r="A30" s="117" t="s">
        <v>30</v>
      </c>
      <c r="B30" s="118"/>
      <c r="C30" s="17"/>
      <c r="D30" s="15">
        <v>0</v>
      </c>
      <c r="E30" s="39"/>
      <c r="F30" s="15">
        <f>D30</f>
        <v>0</v>
      </c>
      <c r="G30" s="16"/>
      <c r="I30" s="111"/>
    </row>
    <row r="31" spans="1:9" ht="15" x14ac:dyDescent="0.25">
      <c r="A31" s="117" t="s">
        <v>31</v>
      </c>
      <c r="B31" s="118"/>
      <c r="C31" s="14"/>
      <c r="D31" s="15">
        <v>0</v>
      </c>
      <c r="E31" s="39"/>
      <c r="F31" s="15">
        <f>D31</f>
        <v>0</v>
      </c>
      <c r="G31" s="16"/>
      <c r="I31" s="111"/>
    </row>
    <row r="32" spans="1:9" ht="15" x14ac:dyDescent="0.25">
      <c r="A32" s="113"/>
      <c r="B32" s="114"/>
      <c r="C32" s="114"/>
      <c r="D32" s="114"/>
      <c r="E32" s="114"/>
      <c r="F32" s="114"/>
      <c r="G32" s="115"/>
      <c r="I32" s="111"/>
    </row>
    <row r="33" spans="1:9" ht="15" x14ac:dyDescent="0.25">
      <c r="A33" s="117" t="s">
        <v>32</v>
      </c>
      <c r="B33" s="118"/>
      <c r="C33" s="19"/>
      <c r="D33" s="15">
        <v>0</v>
      </c>
      <c r="E33" s="40"/>
      <c r="F33" s="15">
        <v>0</v>
      </c>
      <c r="G33" s="16"/>
      <c r="I33" s="111"/>
    </row>
    <row r="34" spans="1:9" ht="15" x14ac:dyDescent="0.25">
      <c r="A34" s="117" t="s">
        <v>33</v>
      </c>
      <c r="B34" s="118"/>
      <c r="C34" s="19"/>
      <c r="D34" s="15">
        <v>0</v>
      </c>
      <c r="E34" s="40"/>
      <c r="F34" s="15">
        <v>0</v>
      </c>
      <c r="G34" s="16"/>
      <c r="I34" s="111"/>
    </row>
    <row r="35" spans="1:9" ht="15" x14ac:dyDescent="0.25">
      <c r="A35" s="113"/>
      <c r="B35" s="114"/>
      <c r="C35" s="114"/>
      <c r="D35" s="114"/>
      <c r="E35" s="114"/>
      <c r="F35" s="114"/>
      <c r="G35" s="115"/>
      <c r="I35" s="111"/>
    </row>
    <row r="36" spans="1:9" ht="15" x14ac:dyDescent="0.25">
      <c r="A36" s="117" t="s">
        <v>58</v>
      </c>
      <c r="B36" s="118"/>
      <c r="C36" s="17"/>
      <c r="D36" s="15">
        <v>0</v>
      </c>
      <c r="E36" s="39"/>
      <c r="F36" s="15">
        <f>D36</f>
        <v>0</v>
      </c>
      <c r="G36" s="16"/>
      <c r="I36" s="111"/>
    </row>
    <row r="37" spans="1:9" ht="15" x14ac:dyDescent="0.25">
      <c r="A37" s="117" t="s">
        <v>57</v>
      </c>
      <c r="B37" s="118"/>
      <c r="C37" s="14"/>
      <c r="D37" s="15">
        <v>0</v>
      </c>
      <c r="E37" s="39"/>
      <c r="F37" s="15">
        <f>D37</f>
        <v>0</v>
      </c>
      <c r="G37" s="16"/>
      <c r="I37" s="111"/>
    </row>
    <row r="38" spans="1:9" ht="15" x14ac:dyDescent="0.25">
      <c r="A38" s="76"/>
      <c r="B38" s="77"/>
      <c r="C38" s="77"/>
      <c r="D38" s="77"/>
      <c r="E38" s="77"/>
      <c r="F38" s="77"/>
      <c r="G38" s="78"/>
      <c r="I38" s="111"/>
    </row>
    <row r="39" spans="1:9" ht="15" x14ac:dyDescent="0.25">
      <c r="A39" s="117" t="s">
        <v>34</v>
      </c>
      <c r="B39" s="118"/>
      <c r="C39" s="14"/>
      <c r="D39" s="15">
        <v>0</v>
      </c>
      <c r="E39" s="39"/>
      <c r="F39" s="15">
        <v>0</v>
      </c>
      <c r="G39" s="14"/>
      <c r="I39" s="111"/>
    </row>
    <row r="40" spans="1:9" ht="15" x14ac:dyDescent="0.25">
      <c r="A40" s="20"/>
      <c r="B40" s="20"/>
      <c r="C40" s="21"/>
      <c r="D40" s="22"/>
      <c r="E40" s="41"/>
      <c r="F40" s="22"/>
      <c r="G40" s="21"/>
      <c r="I40" s="111"/>
    </row>
    <row r="41" spans="1:9" ht="15.75" x14ac:dyDescent="0.25">
      <c r="A41" s="21"/>
      <c r="B41" s="21"/>
      <c r="C41" s="21"/>
      <c r="D41" s="22"/>
      <c r="E41" s="55" t="s">
        <v>35</v>
      </c>
      <c r="F41" s="56">
        <f>SUM(F5:F40)</f>
        <v>164</v>
      </c>
      <c r="G41" s="57" t="s">
        <v>36</v>
      </c>
      <c r="I41" s="111"/>
    </row>
    <row r="42" spans="1:9" ht="16.5" thickBot="1" x14ac:dyDescent="0.3">
      <c r="A42" s="21"/>
      <c r="B42" s="21"/>
      <c r="C42" s="21"/>
      <c r="D42" s="22"/>
      <c r="E42" s="42"/>
      <c r="F42" s="35">
        <f>F41*0.15</f>
        <v>24.599999999999998</v>
      </c>
      <c r="G42" s="36" t="s">
        <v>92</v>
      </c>
      <c r="I42" s="111"/>
    </row>
    <row r="43" spans="1:9" ht="18.75" thickBot="1" x14ac:dyDescent="0.3">
      <c r="A43" s="21"/>
      <c r="B43" s="21"/>
      <c r="C43" s="21"/>
      <c r="D43" s="22"/>
      <c r="E43" s="42"/>
      <c r="F43" s="51">
        <f>SUM(F41:F42)</f>
        <v>188.6</v>
      </c>
      <c r="G43" s="52" t="s">
        <v>45</v>
      </c>
      <c r="I43" s="111"/>
    </row>
    <row r="44" spans="1:9" ht="15" x14ac:dyDescent="0.25">
      <c r="A44" s="21"/>
      <c r="B44" s="21"/>
      <c r="C44" s="21"/>
      <c r="D44" s="22"/>
      <c r="E44" s="43"/>
      <c r="F44" s="23"/>
      <c r="G44" s="21"/>
      <c r="I44" s="111"/>
    </row>
    <row r="45" spans="1:9" x14ac:dyDescent="0.25">
      <c r="C45" s="3"/>
      <c r="I45" s="111"/>
    </row>
    <row r="46" spans="1:9" x14ac:dyDescent="0.25">
      <c r="A46" s="4"/>
      <c r="B46" s="4"/>
      <c r="D46" s="6"/>
      <c r="E46" s="44"/>
      <c r="F46" s="24">
        <f>F43/8</f>
        <v>23.574999999999999</v>
      </c>
      <c r="G46" s="25" t="s">
        <v>37</v>
      </c>
      <c r="I46" s="111"/>
    </row>
    <row r="47" spans="1:9" x14ac:dyDescent="0.25">
      <c r="A47" s="4"/>
      <c r="B47" s="4"/>
      <c r="E47" s="44"/>
      <c r="F47" s="24">
        <f>F43/10</f>
        <v>18.86</v>
      </c>
      <c r="G47" s="25" t="s">
        <v>38</v>
      </c>
      <c r="I47" s="111"/>
    </row>
    <row r="48" spans="1:9" x14ac:dyDescent="0.25">
      <c r="A48" s="4"/>
      <c r="B48" s="4"/>
      <c r="E48" s="44"/>
      <c r="F48" s="24">
        <f>F43/12</f>
        <v>15.716666666666667</v>
      </c>
      <c r="G48" s="25" t="s">
        <v>39</v>
      </c>
      <c r="I48" s="111"/>
    </row>
    <row r="49" spans="1:9" x14ac:dyDescent="0.25">
      <c r="A49" s="25"/>
      <c r="B49" s="25"/>
      <c r="C49" s="25"/>
      <c r="D49" s="26"/>
      <c r="E49" s="44"/>
      <c r="F49" s="24">
        <f>F43/15</f>
        <v>12.573333333333332</v>
      </c>
      <c r="G49" s="25" t="s">
        <v>40</v>
      </c>
      <c r="I49" s="111"/>
    </row>
    <row r="50" spans="1:9" x14ac:dyDescent="0.25">
      <c r="F50" s="24">
        <f>F43/18</f>
        <v>10.477777777777778</v>
      </c>
      <c r="G50" s="25" t="s">
        <v>41</v>
      </c>
      <c r="I50" s="111"/>
    </row>
    <row r="51" spans="1:9" x14ac:dyDescent="0.25">
      <c r="A51" s="25"/>
      <c r="B51" s="25"/>
      <c r="C51" s="25"/>
      <c r="D51" s="26"/>
      <c r="E51" s="44"/>
      <c r="F51" s="24">
        <f>F43/20</f>
        <v>9.43</v>
      </c>
      <c r="G51" s="25" t="s">
        <v>42</v>
      </c>
      <c r="I51" s="111"/>
    </row>
    <row r="52" spans="1:9" x14ac:dyDescent="0.25">
      <c r="A52" s="25"/>
      <c r="B52" s="25"/>
      <c r="C52" s="25"/>
      <c r="D52" s="26"/>
      <c r="E52" s="44"/>
      <c r="F52" s="24">
        <f>F43/25</f>
        <v>7.5439999999999996</v>
      </c>
      <c r="G52" s="25" t="s">
        <v>43</v>
      </c>
      <c r="I52" s="111"/>
    </row>
    <row r="53" spans="1:9" x14ac:dyDescent="0.25">
      <c r="F53" s="24">
        <f>F43/30</f>
        <v>6.2866666666666662</v>
      </c>
      <c r="G53" s="25" t="s">
        <v>44</v>
      </c>
      <c r="I53" s="112"/>
    </row>
    <row r="54" spans="1:9" x14ac:dyDescent="0.25">
      <c r="A54" s="7"/>
      <c r="B54" s="7"/>
      <c r="C54" s="27"/>
      <c r="D54" s="28"/>
      <c r="E54" s="45"/>
      <c r="F54" s="29"/>
      <c r="G54" s="30"/>
    </row>
    <row r="55" spans="1:9" ht="15" x14ac:dyDescent="0.25">
      <c r="A55" s="31"/>
      <c r="B55" s="31"/>
      <c r="C55" s="32"/>
      <c r="D55" s="33"/>
      <c r="E55" s="46"/>
      <c r="F55" s="33"/>
      <c r="G55" s="30"/>
    </row>
    <row r="56" spans="1:9" ht="15" x14ac:dyDescent="0.25">
      <c r="A56" s="31"/>
      <c r="B56" s="31"/>
      <c r="C56" s="32"/>
      <c r="D56" s="33"/>
      <c r="E56" s="46"/>
      <c r="F56" s="33"/>
      <c r="G56" s="30"/>
    </row>
    <row r="57" spans="1:9" ht="15" x14ac:dyDescent="0.25">
      <c r="A57" s="20"/>
      <c r="B57" s="20"/>
      <c r="C57" s="32"/>
      <c r="D57" s="33"/>
      <c r="E57" s="46"/>
      <c r="F57" s="33"/>
      <c r="G57" s="30"/>
    </row>
    <row r="58" spans="1:9" ht="15" x14ac:dyDescent="0.25">
      <c r="A58" s="20"/>
      <c r="B58" s="20"/>
      <c r="C58" s="32"/>
      <c r="D58" s="33"/>
      <c r="E58" s="46"/>
      <c r="F58" s="33"/>
      <c r="G58" s="30"/>
    </row>
    <row r="59" spans="1:9" ht="15" x14ac:dyDescent="0.25">
      <c r="A59" s="20"/>
      <c r="B59" s="20"/>
      <c r="C59" s="32"/>
      <c r="D59" s="33"/>
      <c r="E59" s="46"/>
      <c r="F59" s="33"/>
      <c r="G59" s="30"/>
    </row>
    <row r="60" spans="1:9" ht="15" x14ac:dyDescent="0.25">
      <c r="A60" s="20"/>
      <c r="B60" s="20"/>
      <c r="C60" s="32"/>
      <c r="D60" s="33"/>
      <c r="E60" s="46"/>
      <c r="F60" s="33"/>
      <c r="G60" s="30"/>
    </row>
    <row r="61" spans="1:9" x14ac:dyDescent="0.25">
      <c r="A61" s="30"/>
      <c r="B61" s="30"/>
      <c r="C61" s="30"/>
      <c r="D61" s="29"/>
      <c r="E61" s="47"/>
      <c r="F61" s="34"/>
      <c r="G61" s="30"/>
    </row>
    <row r="62" spans="1:9" x14ac:dyDescent="0.25">
      <c r="A62" s="30"/>
      <c r="B62" s="30"/>
      <c r="C62" s="30"/>
      <c r="D62" s="29"/>
      <c r="E62" s="47"/>
      <c r="F62" s="29"/>
      <c r="G62" s="30"/>
    </row>
  </sheetData>
  <mergeCells count="38">
    <mergeCell ref="B2:G2"/>
    <mergeCell ref="A16:B16"/>
    <mergeCell ref="A15:B15"/>
    <mergeCell ref="A14:B14"/>
    <mergeCell ref="A13:B13"/>
    <mergeCell ref="A11:B11"/>
    <mergeCell ref="A20:G20"/>
    <mergeCell ref="A17:G17"/>
    <mergeCell ref="A12:G12"/>
    <mergeCell ref="A7:G7"/>
    <mergeCell ref="A39:B39"/>
    <mergeCell ref="A34:B34"/>
    <mergeCell ref="A33:B33"/>
    <mergeCell ref="A24:B24"/>
    <mergeCell ref="A22:B22"/>
    <mergeCell ref="A21:B21"/>
    <mergeCell ref="A19:B19"/>
    <mergeCell ref="A18:B18"/>
    <mergeCell ref="A30:B30"/>
    <mergeCell ref="A28:B28"/>
    <mergeCell ref="A36:B36"/>
    <mergeCell ref="A37:B37"/>
    <mergeCell ref="I1:I53"/>
    <mergeCell ref="A35:G35"/>
    <mergeCell ref="A32:G32"/>
    <mergeCell ref="A29:G29"/>
    <mergeCell ref="A26:G26"/>
    <mergeCell ref="A23:G23"/>
    <mergeCell ref="A9:B9"/>
    <mergeCell ref="A8:B8"/>
    <mergeCell ref="A6:B6"/>
    <mergeCell ref="A5:B5"/>
    <mergeCell ref="A4:B4"/>
    <mergeCell ref="A31:B31"/>
    <mergeCell ref="A27:B27"/>
    <mergeCell ref="A25:B25"/>
    <mergeCell ref="B1:G1"/>
    <mergeCell ref="A10:B10"/>
  </mergeCells>
  <pageMargins left="0.7" right="0.7" top="0.75" bottom="0.75" header="0.3" footer="0.3"/>
  <pageSetup scale="63" orientation="landscape" r:id="rId1"/>
  <headerFooter>
    <oddHeader>&amp;L&amp;"Arial,Bold"&amp;12Faculty Support Budget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Student Budget </vt:lpstr>
      <vt:lpstr>Faculty Budget</vt:lpstr>
      <vt:lpstr>'Faculty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cissadmin</dc:creator>
  <cp:lastModifiedBy>cissadmin</cp:lastModifiedBy>
  <cp:lastPrinted>2015-09-14T15:44:33Z</cp:lastPrinted>
  <dcterms:created xsi:type="dcterms:W3CDTF">2015-05-14T21:03:49Z</dcterms:created>
  <dcterms:modified xsi:type="dcterms:W3CDTF">2023-09-11T16:38:58Z</dcterms:modified>
</cp:coreProperties>
</file>